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LCPSJ\Finance\Budget Info\"/>
    </mc:Choice>
  </mc:AlternateContent>
  <bookViews>
    <workbookView xWindow="0" yWindow="0" windowWidth="28800" windowHeight="1237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8" i="1" l="1"/>
  <c r="D62" i="1"/>
  <c r="D51" i="1"/>
  <c r="E22" i="1" l="1"/>
  <c r="E42" i="1"/>
  <c r="E66" i="1"/>
  <c r="E51" i="1" l="1"/>
  <c r="E67" i="1" s="1"/>
  <c r="E68" i="1" s="1"/>
  <c r="E55" i="1"/>
  <c r="E54" i="1"/>
  <c r="E53" i="1"/>
  <c r="E52" i="1"/>
  <c r="D12" i="1"/>
  <c r="E8" i="1"/>
  <c r="E7" i="1"/>
  <c r="E6" i="1"/>
  <c r="E5" i="1"/>
  <c r="E12" i="1" l="1"/>
  <c r="B66" i="1" l="1"/>
  <c r="B55" i="1"/>
  <c r="B54" i="1"/>
  <c r="B53" i="1"/>
  <c r="B52" i="1"/>
  <c r="B42" i="1"/>
  <c r="B51" i="1" s="1"/>
  <c r="B67" i="1" s="1"/>
  <c r="B12" i="1"/>
  <c r="B68" i="1" l="1"/>
</calcChain>
</file>

<file path=xl/sharedStrings.xml><?xml version="1.0" encoding="utf-8"?>
<sst xmlns="http://schemas.openxmlformats.org/spreadsheetml/2006/main" count="84" uniqueCount="77">
  <si>
    <t>ELC North Florida</t>
  </si>
  <si>
    <t>Preliminary Budget - Fiscal Year 2017-2018</t>
  </si>
  <si>
    <t>Local Match</t>
  </si>
  <si>
    <t>HHS=$134,400/$25K United Way</t>
  </si>
  <si>
    <t>School Readiness</t>
  </si>
  <si>
    <t>NOA - 7/1/15</t>
  </si>
  <si>
    <t>Volunteer Pre-K</t>
  </si>
  <si>
    <t>VPK O&amp;A</t>
  </si>
  <si>
    <t>Unrestricted</t>
  </si>
  <si>
    <t>Other Program Revenue</t>
  </si>
  <si>
    <t>Interest</t>
  </si>
  <si>
    <t>Expenses</t>
  </si>
  <si>
    <t>Contract Services</t>
  </si>
  <si>
    <t>Health Ins - HSA Accts</t>
  </si>
  <si>
    <t>Salaries</t>
  </si>
  <si>
    <t>Reemployment Taxes</t>
  </si>
  <si>
    <t>PR Taxes</t>
  </si>
  <si>
    <t>Health Insurance</t>
  </si>
  <si>
    <t>Pension</t>
  </si>
  <si>
    <t>Life, Disability</t>
  </si>
  <si>
    <t>Staff Development</t>
  </si>
  <si>
    <t>Tuition Reimbursement</t>
  </si>
  <si>
    <t>Accounting</t>
  </si>
  <si>
    <t>Auditing</t>
  </si>
  <si>
    <t>Informaion Technology</t>
  </si>
  <si>
    <t>Legal</t>
  </si>
  <si>
    <t>Printing &amp; Reproduction</t>
  </si>
  <si>
    <t>Repairs &amp; Maintenance</t>
  </si>
  <si>
    <t>Office Sites - Occupancy</t>
  </si>
  <si>
    <t>Postage, Freight &amp; Delivery</t>
  </si>
  <si>
    <t>Rentals - Office Equipment</t>
  </si>
  <si>
    <t>Office Supplies</t>
  </si>
  <si>
    <t>Communications</t>
  </si>
  <si>
    <t>D &amp; O Insurance</t>
  </si>
  <si>
    <t>General Liability</t>
  </si>
  <si>
    <t>Workers Compensation</t>
  </si>
  <si>
    <t>Equipment &lt;$1,000</t>
  </si>
  <si>
    <t>Equipment &gt;$1,000</t>
  </si>
  <si>
    <t>Travel - In State</t>
  </si>
  <si>
    <t>Travel - Out of Town</t>
  </si>
  <si>
    <t>Travel - Local</t>
  </si>
  <si>
    <t>Bank Fees</t>
  </si>
  <si>
    <t>Software/Licenses/Support</t>
  </si>
  <si>
    <t>Web Service</t>
  </si>
  <si>
    <t>Other employee expenditures</t>
  </si>
  <si>
    <t>Dues &amp; Subscriptions</t>
  </si>
  <si>
    <t>Taxes, Licenses and Fees</t>
  </si>
  <si>
    <t>Misc. - Other Current Charges</t>
  </si>
  <si>
    <t>Joan - Quality</t>
  </si>
  <si>
    <t>Only program - not payroll</t>
  </si>
  <si>
    <t>Total Expenses</t>
  </si>
  <si>
    <t>ECS-SR</t>
  </si>
  <si>
    <t>Contract Amount</t>
  </si>
  <si>
    <t>ECS VPK</t>
  </si>
  <si>
    <t>SJBOCC/United Way/Clay (CNBB)</t>
  </si>
  <si>
    <t>VPKOMAI</t>
  </si>
  <si>
    <t>Net Income</t>
  </si>
  <si>
    <t>Net Expenses</t>
  </si>
  <si>
    <t>97BBA</t>
  </si>
  <si>
    <t>Admin</t>
  </si>
  <si>
    <t>Quality</t>
  </si>
  <si>
    <t>VPK Admin</t>
  </si>
  <si>
    <t xml:space="preserve">VPK Admin </t>
  </si>
  <si>
    <t>Total Income</t>
  </si>
  <si>
    <t>Surplus (right now)</t>
  </si>
  <si>
    <t>SR Contract</t>
  </si>
  <si>
    <t>VPK Contract</t>
  </si>
  <si>
    <t>Contract Total</t>
  </si>
  <si>
    <t>ECS Expenses</t>
  </si>
  <si>
    <t>ELC Expenses</t>
  </si>
  <si>
    <t>Double Check</t>
  </si>
  <si>
    <t xml:space="preserve">** The Board acknowledges that approval of the annual budget also approves local and overnight travel for both staff and CEO as the CEO deems fitting with coalition business.  This budget also gives the CEO the ability to work with board members and their travel as needed for coalition business.                                         </t>
  </si>
  <si>
    <t>Initial</t>
  </si>
  <si>
    <t>Revised 11/1/2017</t>
  </si>
  <si>
    <t>97QCS</t>
  </si>
  <si>
    <t>97Q00</t>
  </si>
  <si>
    <t>Board Meeting December 6,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</si>
</sst>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color theme="1"/>
      <name val="Calibri"/>
      <family val="2"/>
      <scheme val="minor"/>
    </font>
    <font>
      <sz val="10"/>
      <name val="Calibri"/>
      <family val="2"/>
      <scheme val="minor"/>
    </font>
    <font>
      <b/>
      <sz val="10"/>
      <color theme="1"/>
      <name val="Calibri"/>
      <family val="2"/>
      <scheme val="minor"/>
    </font>
    <font>
      <u/>
      <sz val="10"/>
      <name val="Calibri"/>
      <family val="2"/>
      <scheme val="minor"/>
    </font>
    <font>
      <b/>
      <sz val="10"/>
      <color rgb="FF00B0F0"/>
      <name val="Calibri"/>
      <family val="2"/>
      <scheme val="minor"/>
    </font>
    <font>
      <sz val="10"/>
      <color rgb="FFFF0000"/>
      <name val="Calibri"/>
      <family val="2"/>
      <scheme val="minor"/>
    </font>
    <font>
      <b/>
      <sz val="10"/>
      <name val="Calibri"/>
      <family val="2"/>
    </font>
  </fonts>
  <fills count="3">
    <fill>
      <patternFill patternType="none"/>
    </fill>
    <fill>
      <patternFill patternType="gray125"/>
    </fill>
    <fill>
      <patternFill patternType="solid">
        <fgColor theme="1"/>
        <bgColor indexed="64"/>
      </patternFill>
    </fill>
  </fills>
  <borders count="6">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top style="medium">
        <color indexed="64"/>
      </top>
      <bottom style="double">
        <color indexed="64"/>
      </bottom>
      <diagonal/>
    </border>
  </borders>
  <cellStyleXfs count="6">
    <xf numFmtId="0" fontId="0" fillId="0" borderId="0"/>
    <xf numFmtId="0" fontId="2" fillId="0" borderId="0"/>
    <xf numFmtId="0" fontId="1" fillId="0" borderId="0"/>
    <xf numFmtId="43" fontId="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8">
    <xf numFmtId="0" fontId="0" fillId="0" borderId="0" xfId="0"/>
    <xf numFmtId="0" fontId="3" fillId="0" borderId="0" xfId="1" applyFont="1" applyAlignment="1"/>
    <xf numFmtId="0" fontId="4" fillId="0" borderId="0" xfId="0" applyFont="1"/>
    <xf numFmtId="44" fontId="4" fillId="0" borderId="0" xfId="0" applyNumberFormat="1" applyFont="1"/>
    <xf numFmtId="0" fontId="3" fillId="0" borderId="0" xfId="1" applyFont="1" applyAlignment="1">
      <alignment horizontal="center"/>
    </xf>
    <xf numFmtId="0" fontId="4" fillId="0" borderId="0" xfId="2" applyFont="1"/>
    <xf numFmtId="4" fontId="3" fillId="0" borderId="0" xfId="1" applyNumberFormat="1" applyFont="1" applyAlignment="1">
      <alignment horizontal="center"/>
    </xf>
    <xf numFmtId="4" fontId="3" fillId="0" borderId="0" xfId="1" applyNumberFormat="1" applyFont="1" applyFill="1" applyBorder="1" applyAlignment="1">
      <alignment horizontal="center"/>
    </xf>
    <xf numFmtId="0" fontId="4" fillId="0" borderId="0" xfId="2" applyFont="1" applyFill="1" applyBorder="1"/>
    <xf numFmtId="0" fontId="4" fillId="0" borderId="0" xfId="0" applyFont="1" applyFill="1" applyBorder="1"/>
    <xf numFmtId="44" fontId="4" fillId="0" borderId="0" xfId="0" applyNumberFormat="1" applyFont="1" applyFill="1" applyBorder="1"/>
    <xf numFmtId="44" fontId="4" fillId="0" borderId="0" xfId="0" applyNumberFormat="1" applyFont="1" applyBorder="1"/>
    <xf numFmtId="0" fontId="5" fillId="0" borderId="0" xfId="1" applyFont="1"/>
    <xf numFmtId="4" fontId="5" fillId="0" borderId="0" xfId="3" applyNumberFormat="1" applyFont="1"/>
    <xf numFmtId="44" fontId="4" fillId="0" borderId="0" xfId="0" applyNumberFormat="1" applyFont="1" applyFill="1" applyBorder="1" applyAlignment="1">
      <alignment horizontal="center"/>
    </xf>
    <xf numFmtId="44" fontId="4" fillId="0" borderId="0" xfId="0" applyNumberFormat="1" applyFont="1" applyBorder="1" applyAlignment="1">
      <alignment horizontal="center"/>
    </xf>
    <xf numFmtId="4" fontId="5" fillId="0" borderId="0" xfId="3" applyNumberFormat="1" applyFont="1" applyFill="1"/>
    <xf numFmtId="10" fontId="4" fillId="0" borderId="0" xfId="4" applyNumberFormat="1" applyFont="1" applyFill="1"/>
    <xf numFmtId="10" fontId="4" fillId="0" borderId="0" xfId="4" applyNumberFormat="1" applyFont="1" applyFill="1" applyBorder="1"/>
    <xf numFmtId="44" fontId="6" fillId="0" borderId="0" xfId="0" applyNumberFormat="1" applyFont="1" applyFill="1" applyBorder="1"/>
    <xf numFmtId="44" fontId="3" fillId="0" borderId="0" xfId="0" applyNumberFormat="1" applyFont="1" applyFill="1" applyBorder="1"/>
    <xf numFmtId="4" fontId="4" fillId="0" borderId="0" xfId="2" applyNumberFormat="1" applyFont="1"/>
    <xf numFmtId="4" fontId="5" fillId="0" borderId="0" xfId="3" applyNumberFormat="1" applyFont="1" applyBorder="1"/>
    <xf numFmtId="0" fontId="4" fillId="0" borderId="0" xfId="2" applyFont="1" applyFill="1"/>
    <xf numFmtId="4" fontId="5" fillId="0" borderId="1" xfId="3" applyNumberFormat="1" applyFont="1" applyBorder="1"/>
    <xf numFmtId="0" fontId="7" fillId="0" borderId="0" xfId="1" applyFont="1"/>
    <xf numFmtId="4" fontId="4" fillId="0" borderId="0" xfId="2" applyNumberFormat="1" applyFont="1" applyFill="1"/>
    <xf numFmtId="0" fontId="5" fillId="0" borderId="0" xfId="1" applyFont="1" applyFill="1"/>
    <xf numFmtId="4" fontId="4" fillId="0" borderId="0" xfId="2" applyNumberFormat="1" applyFont="1" applyFill="1" applyBorder="1"/>
    <xf numFmtId="4" fontId="3" fillId="0" borderId="2" xfId="2" applyNumberFormat="1" applyFont="1" applyFill="1" applyBorder="1"/>
    <xf numFmtId="4" fontId="3" fillId="0" borderId="0" xfId="2" applyNumberFormat="1" applyFont="1" applyFill="1" applyBorder="1"/>
    <xf numFmtId="9" fontId="4" fillId="0" borderId="0" xfId="2" applyNumberFormat="1" applyFont="1" applyAlignment="1">
      <alignment horizontal="left"/>
    </xf>
    <xf numFmtId="4" fontId="4" fillId="0" borderId="0" xfId="2" applyNumberFormat="1" applyFont="1" applyBorder="1"/>
    <xf numFmtId="9" fontId="4" fillId="0" borderId="0" xfId="2" applyNumberFormat="1" applyFont="1" applyFill="1" applyBorder="1" applyAlignment="1">
      <alignment horizontal="left"/>
    </xf>
    <xf numFmtId="4" fontId="5" fillId="0" borderId="0" xfId="1" applyNumberFormat="1" applyFont="1"/>
    <xf numFmtId="4" fontId="5" fillId="0" borderId="0" xfId="1" applyNumberFormat="1" applyFont="1" applyBorder="1"/>
    <xf numFmtId="0" fontId="4" fillId="0" borderId="0" xfId="2" applyFont="1" applyBorder="1"/>
    <xf numFmtId="4" fontId="5" fillId="0" borderId="3" xfId="3" applyNumberFormat="1" applyFont="1" applyBorder="1"/>
    <xf numFmtId="164" fontId="5" fillId="0" borderId="0" xfId="3" applyNumberFormat="1" applyFont="1"/>
    <xf numFmtId="4" fontId="8" fillId="0" borderId="0" xfId="3" applyNumberFormat="1" applyFont="1"/>
    <xf numFmtId="4" fontId="8" fillId="0" borderId="0" xfId="3" applyNumberFormat="1" applyFont="1" applyBorder="1"/>
    <xf numFmtId="0" fontId="4" fillId="0" borderId="0" xfId="2" applyFont="1" applyAlignment="1">
      <alignment horizontal="right"/>
    </xf>
    <xf numFmtId="0" fontId="4" fillId="0" borderId="0" xfId="2" applyFont="1" applyFill="1" applyBorder="1" applyAlignment="1">
      <alignment horizontal="right"/>
    </xf>
    <xf numFmtId="4" fontId="5" fillId="0" borderId="4" xfId="1" applyNumberFormat="1" applyFont="1" applyBorder="1"/>
    <xf numFmtId="44" fontId="4" fillId="0" borderId="0" xfId="2" applyNumberFormat="1" applyFont="1"/>
    <xf numFmtId="44" fontId="4" fillId="0" borderId="0" xfId="2" applyNumberFormat="1" applyFont="1" applyFill="1" applyBorder="1"/>
    <xf numFmtId="0" fontId="9" fillId="0" borderId="0" xfId="1" applyFont="1"/>
    <xf numFmtId="4" fontId="9" fillId="0" borderId="4" xfId="1" applyNumberFormat="1" applyFont="1" applyBorder="1"/>
    <xf numFmtId="4" fontId="9" fillId="0" borderId="0" xfId="1" applyNumberFormat="1" applyFont="1" applyBorder="1"/>
    <xf numFmtId="4" fontId="8" fillId="0" borderId="5" xfId="1" applyNumberFormat="1" applyFont="1" applyBorder="1"/>
    <xf numFmtId="4" fontId="8" fillId="0" borderId="0" xfId="1" applyNumberFormat="1" applyFont="1" applyBorder="1"/>
    <xf numFmtId="44" fontId="4" fillId="0" borderId="0" xfId="2" applyNumberFormat="1" applyFont="1" applyAlignment="1">
      <alignment horizontal="center"/>
    </xf>
    <xf numFmtId="44" fontId="4" fillId="0" borderId="0" xfId="2" applyNumberFormat="1" applyFont="1" applyFill="1" applyBorder="1" applyAlignment="1">
      <alignment horizontal="center"/>
    </xf>
    <xf numFmtId="44" fontId="4" fillId="0" borderId="2" xfId="2" applyNumberFormat="1" applyFont="1" applyBorder="1"/>
    <xf numFmtId="44" fontId="4" fillId="0" borderId="4" xfId="2" applyNumberFormat="1" applyFont="1" applyBorder="1"/>
    <xf numFmtId="44" fontId="4" fillId="0" borderId="5" xfId="2" applyNumberFormat="1" applyFont="1" applyBorder="1"/>
    <xf numFmtId="0" fontId="6" fillId="0" borderId="0" xfId="0" applyFont="1" applyFill="1" applyBorder="1" applyAlignment="1">
      <alignment horizontal="center"/>
    </xf>
    <xf numFmtId="0" fontId="10" fillId="0" borderId="0" xfId="1" applyFont="1" applyAlignment="1">
      <alignment wrapText="1"/>
    </xf>
    <xf numFmtId="43" fontId="4" fillId="0" borderId="0" xfId="5" applyFont="1" applyFill="1"/>
    <xf numFmtId="43" fontId="3" fillId="0" borderId="0" xfId="5" applyFont="1" applyAlignment="1"/>
    <xf numFmtId="43" fontId="3" fillId="0" borderId="0" xfId="5" applyFont="1" applyAlignment="1">
      <alignment horizontal="center"/>
    </xf>
    <xf numFmtId="43" fontId="4" fillId="0" borderId="0" xfId="5" applyFont="1"/>
    <xf numFmtId="43" fontId="5" fillId="0" borderId="0" xfId="5" applyFont="1"/>
    <xf numFmtId="43" fontId="7" fillId="0" borderId="0" xfId="5" applyFont="1"/>
    <xf numFmtId="43" fontId="5" fillId="0" borderId="0" xfId="5" applyFont="1" applyFill="1"/>
    <xf numFmtId="43" fontId="4" fillId="0" borderId="0" xfId="5" applyFont="1" applyAlignment="1">
      <alignment horizontal="center"/>
    </xf>
    <xf numFmtId="43" fontId="4" fillId="0" borderId="2" xfId="5" applyFont="1" applyBorder="1"/>
    <xf numFmtId="43" fontId="4" fillId="0" borderId="4" xfId="5" applyFont="1" applyBorder="1"/>
    <xf numFmtId="43" fontId="4" fillId="0" borderId="5" xfId="5" applyFont="1" applyBorder="1"/>
    <xf numFmtId="43" fontId="10" fillId="0" borderId="0" xfId="5" applyFont="1" applyFill="1" applyAlignment="1">
      <alignment wrapText="1"/>
    </xf>
    <xf numFmtId="43" fontId="10" fillId="0" borderId="0" xfId="5" applyFont="1" applyAlignment="1">
      <alignment wrapText="1"/>
    </xf>
    <xf numFmtId="43" fontId="4" fillId="2" borderId="0" xfId="5" applyFont="1" applyFill="1"/>
    <xf numFmtId="43" fontId="6" fillId="0" borderId="0" xfId="5" applyFont="1" applyAlignment="1">
      <alignment horizontal="center"/>
    </xf>
    <xf numFmtId="43" fontId="5" fillId="0" borderId="4" xfId="5" applyFont="1" applyBorder="1"/>
    <xf numFmtId="43" fontId="4" fillId="0" borderId="4" xfId="5" applyFont="1" applyFill="1" applyBorder="1"/>
    <xf numFmtId="0" fontId="10" fillId="0" borderId="0" xfId="1" applyFont="1" applyAlignment="1">
      <alignment horizontal="left" wrapText="1"/>
    </xf>
    <xf numFmtId="0" fontId="3" fillId="0" borderId="0" xfId="1" applyFont="1" applyAlignment="1">
      <alignment horizontal="center"/>
    </xf>
    <xf numFmtId="0" fontId="10" fillId="0" borderId="0" xfId="1" applyFont="1" applyAlignment="1">
      <alignment horizontal="center" wrapText="1"/>
    </xf>
  </cellXfs>
  <cellStyles count="6">
    <cellStyle name="Comma" xfId="5" builtinId="3"/>
    <cellStyle name="Comma 2" xfId="3"/>
    <cellStyle name="Normal" xfId="0" builtinId="0"/>
    <cellStyle name="Normal 12" xfId="2"/>
    <cellStyle name="Normal 2" xfId="1"/>
    <cellStyle name="Percent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1400175</xdr:colOff>
      <xdr:row>50</xdr:row>
      <xdr:rowOff>142875</xdr:rowOff>
    </xdr:from>
    <xdr:to>
      <xdr:col>1</xdr:col>
      <xdr:colOff>104775</xdr:colOff>
      <xdr:row>66</xdr:row>
      <xdr:rowOff>85725</xdr:rowOff>
    </xdr:to>
    <xdr:cxnSp macro="">
      <xdr:nvCxnSpPr>
        <xdr:cNvPr id="2" name="Straight Arrow Connector 1"/>
        <xdr:cNvCxnSpPr/>
      </xdr:nvCxnSpPr>
      <xdr:spPr>
        <a:xfrm flipV="1">
          <a:off x="1400175" y="8258175"/>
          <a:ext cx="333375" cy="1752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457200</xdr:colOff>
      <xdr:row>40</xdr:row>
      <xdr:rowOff>38100</xdr:rowOff>
    </xdr:from>
    <xdr:to>
      <xdr:col>10</xdr:col>
      <xdr:colOff>457201</xdr:colOff>
      <xdr:row>40</xdr:row>
      <xdr:rowOff>76200</xdr:rowOff>
    </xdr:to>
    <xdr:cxnSp macro="">
      <xdr:nvCxnSpPr>
        <xdr:cNvPr id="3" name="Straight Arrow Connector 2"/>
        <xdr:cNvCxnSpPr/>
      </xdr:nvCxnSpPr>
      <xdr:spPr>
        <a:xfrm flipV="1">
          <a:off x="11525250" y="6534150"/>
          <a:ext cx="1" cy="38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295276</xdr:colOff>
      <xdr:row>41</xdr:row>
      <xdr:rowOff>47625</xdr:rowOff>
    </xdr:from>
    <xdr:to>
      <xdr:col>10</xdr:col>
      <xdr:colOff>390525</xdr:colOff>
      <xdr:row>41</xdr:row>
      <xdr:rowOff>57150</xdr:rowOff>
    </xdr:to>
    <xdr:cxnSp macro="">
      <xdr:nvCxnSpPr>
        <xdr:cNvPr id="4" name="Straight Arrow Connector 3"/>
        <xdr:cNvCxnSpPr/>
      </xdr:nvCxnSpPr>
      <xdr:spPr>
        <a:xfrm flipH="1" flipV="1">
          <a:off x="11363326" y="6705600"/>
          <a:ext cx="95249"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tabSelected="1" workbookViewId="0">
      <selection activeCell="D68" sqref="D68"/>
    </sheetView>
  </sheetViews>
  <sheetFormatPr defaultRowHeight="12.75" x14ac:dyDescent="0.2"/>
  <cols>
    <col min="1" max="1" width="24.42578125" style="2" bestFit="1" customWidth="1"/>
    <col min="2" max="2" width="14.42578125" style="2" bestFit="1" customWidth="1"/>
    <col min="3" max="3" width="30.85546875" style="2" hidden="1" customWidth="1"/>
    <col min="4" max="4" width="12.85546875" style="71" customWidth="1"/>
    <col min="5" max="5" width="14.5703125" style="61" bestFit="1" customWidth="1"/>
    <col min="6" max="6" width="14.42578125" style="2" bestFit="1" customWidth="1"/>
    <col min="7" max="7" width="27.140625" style="2" bestFit="1" customWidth="1"/>
    <col min="8" max="8" width="17.42578125" style="2" bestFit="1" customWidth="1"/>
    <col min="9" max="9" width="17.5703125" style="3" bestFit="1" customWidth="1"/>
    <col min="10" max="10" width="13.28515625" style="3" bestFit="1" customWidth="1"/>
    <col min="11" max="16384" width="9.140625" style="2"/>
  </cols>
  <sheetData>
    <row r="1" spans="1:10" x14ac:dyDescent="0.2">
      <c r="A1" s="76" t="s">
        <v>0</v>
      </c>
      <c r="B1" s="76"/>
      <c r="C1" s="1"/>
      <c r="D1" s="58"/>
      <c r="E1" s="59"/>
      <c r="F1" s="1"/>
      <c r="G1" s="1"/>
    </row>
    <row r="2" spans="1:10" x14ac:dyDescent="0.2">
      <c r="A2" s="76" t="s">
        <v>1</v>
      </c>
      <c r="B2" s="76"/>
      <c r="C2" s="1"/>
      <c r="D2" s="58"/>
      <c r="E2" s="59"/>
      <c r="F2" s="1"/>
      <c r="G2" s="1"/>
    </row>
    <row r="3" spans="1:10" x14ac:dyDescent="0.2">
      <c r="A3" s="4"/>
      <c r="B3" s="4"/>
      <c r="C3" s="4"/>
      <c r="D3" s="58"/>
      <c r="E3" s="60"/>
      <c r="F3" s="4"/>
      <c r="G3" s="4"/>
    </row>
    <row r="4" spans="1:10" x14ac:dyDescent="0.2">
      <c r="A4" s="5"/>
      <c r="B4" s="6" t="s">
        <v>72</v>
      </c>
      <c r="C4" s="5"/>
      <c r="D4" s="58"/>
      <c r="E4" s="72" t="s">
        <v>73</v>
      </c>
      <c r="F4" s="7"/>
      <c r="G4" s="8"/>
      <c r="H4" s="9"/>
      <c r="I4" s="10"/>
      <c r="J4" s="11"/>
    </row>
    <row r="5" spans="1:10" x14ac:dyDescent="0.2">
      <c r="A5" s="12" t="s">
        <v>2</v>
      </c>
      <c r="B5" s="13">
        <v>159400</v>
      </c>
      <c r="C5" s="5" t="s">
        <v>3</v>
      </c>
      <c r="D5" s="58"/>
      <c r="E5" s="62">
        <f>B5</f>
        <v>159400</v>
      </c>
      <c r="F5" s="13"/>
      <c r="G5" s="8"/>
      <c r="H5" s="9"/>
      <c r="I5" s="14"/>
      <c r="J5" s="15"/>
    </row>
    <row r="6" spans="1:10" x14ac:dyDescent="0.2">
      <c r="A6" s="12" t="s">
        <v>4</v>
      </c>
      <c r="B6" s="16">
        <v>15682960</v>
      </c>
      <c r="C6" s="17" t="s">
        <v>5</v>
      </c>
      <c r="D6" s="58">
        <v>4209</v>
      </c>
      <c r="E6" s="62">
        <f>B6+D6</f>
        <v>15687169</v>
      </c>
      <c r="F6" s="16"/>
      <c r="G6" s="18"/>
      <c r="H6" s="19"/>
      <c r="I6" s="10"/>
      <c r="J6" s="11"/>
    </row>
    <row r="7" spans="1:10" x14ac:dyDescent="0.2">
      <c r="A7" s="12" t="s">
        <v>6</v>
      </c>
      <c r="B7" s="13">
        <v>13630680</v>
      </c>
      <c r="C7" s="17" t="s">
        <v>5</v>
      </c>
      <c r="D7" s="58"/>
      <c r="E7" s="62">
        <f>B7</f>
        <v>13630680</v>
      </c>
      <c r="F7" s="13"/>
      <c r="G7" s="8"/>
      <c r="H7" s="20"/>
      <c r="I7" s="10"/>
      <c r="J7" s="11"/>
    </row>
    <row r="8" spans="1:10" x14ac:dyDescent="0.2">
      <c r="A8" s="12" t="s">
        <v>7</v>
      </c>
      <c r="B8" s="13">
        <v>32284</v>
      </c>
      <c r="C8" s="17" t="s">
        <v>5</v>
      </c>
      <c r="D8" s="58"/>
      <c r="E8" s="62">
        <f>B8</f>
        <v>32284</v>
      </c>
      <c r="F8" s="13"/>
      <c r="G8" s="8"/>
      <c r="H8" s="9"/>
      <c r="I8" s="10"/>
      <c r="J8" s="11"/>
    </row>
    <row r="9" spans="1:10" x14ac:dyDescent="0.2">
      <c r="A9" s="12" t="s">
        <v>8</v>
      </c>
      <c r="B9" s="21"/>
      <c r="C9" s="5"/>
      <c r="D9" s="58"/>
      <c r="E9" s="62"/>
      <c r="F9" s="21"/>
      <c r="G9" s="8"/>
      <c r="H9" s="9"/>
      <c r="I9" s="10"/>
      <c r="J9" s="11"/>
    </row>
    <row r="10" spans="1:10" x14ac:dyDescent="0.2">
      <c r="A10" s="12" t="s">
        <v>9</v>
      </c>
      <c r="B10" s="22">
        <v>0</v>
      </c>
      <c r="C10" s="5"/>
      <c r="D10" s="58"/>
      <c r="E10" s="62">
        <v>0</v>
      </c>
      <c r="F10" s="22"/>
      <c r="G10" s="8"/>
      <c r="H10" s="9"/>
      <c r="I10" s="10"/>
      <c r="J10" s="11"/>
    </row>
    <row r="11" spans="1:10" x14ac:dyDescent="0.2">
      <c r="A11" s="12" t="s">
        <v>10</v>
      </c>
      <c r="B11" s="22">
        <v>0</v>
      </c>
      <c r="C11" s="23"/>
      <c r="D11" s="58"/>
      <c r="E11" s="62">
        <v>0</v>
      </c>
      <c r="F11" s="22"/>
      <c r="G11" s="8"/>
      <c r="H11" s="9"/>
      <c r="I11" s="10"/>
      <c r="J11" s="11"/>
    </row>
    <row r="12" spans="1:10" ht="13.5" thickBot="1" x14ac:dyDescent="0.25">
      <c r="A12" s="5"/>
      <c r="B12" s="24">
        <f>SUM(B5:B11)</f>
        <v>29505324</v>
      </c>
      <c r="C12" s="5"/>
      <c r="D12" s="24">
        <f>SUM(D5:D11)</f>
        <v>4209</v>
      </c>
      <c r="E12" s="24">
        <f>SUM(E5:E11)</f>
        <v>29509533</v>
      </c>
      <c r="F12" s="22"/>
      <c r="G12" s="8"/>
      <c r="H12" s="9"/>
      <c r="I12" s="10"/>
      <c r="J12" s="11"/>
    </row>
    <row r="13" spans="1:10" ht="13.5" thickTop="1" x14ac:dyDescent="0.2">
      <c r="A13" s="25" t="s">
        <v>11</v>
      </c>
      <c r="B13" s="13"/>
      <c r="C13" s="5"/>
      <c r="D13" s="58"/>
      <c r="E13" s="63"/>
      <c r="F13" s="13"/>
      <c r="G13" s="8"/>
      <c r="H13" s="9"/>
      <c r="I13" s="10"/>
      <c r="J13" s="11"/>
    </row>
    <row r="14" spans="1:10" x14ac:dyDescent="0.2">
      <c r="A14" s="12" t="s">
        <v>12</v>
      </c>
      <c r="B14" s="26">
        <v>0</v>
      </c>
      <c r="C14" s="5"/>
      <c r="D14" s="58">
        <v>7500</v>
      </c>
      <c r="E14" s="62">
        <v>7500</v>
      </c>
      <c r="F14" s="26"/>
      <c r="G14" s="8"/>
      <c r="H14" s="9"/>
      <c r="I14" s="10"/>
      <c r="J14" s="11"/>
    </row>
    <row r="15" spans="1:10" x14ac:dyDescent="0.2">
      <c r="A15" s="12" t="s">
        <v>13</v>
      </c>
      <c r="B15" s="21">
        <v>20100</v>
      </c>
      <c r="C15" s="5"/>
      <c r="D15" s="58"/>
      <c r="E15" s="21">
        <v>20100</v>
      </c>
      <c r="F15" s="21"/>
      <c r="G15" s="8"/>
      <c r="H15" s="9"/>
      <c r="I15" s="10"/>
      <c r="J15" s="11"/>
    </row>
    <row r="16" spans="1:10" x14ac:dyDescent="0.2">
      <c r="A16" s="12" t="s">
        <v>14</v>
      </c>
      <c r="B16" s="26">
        <v>400000</v>
      </c>
      <c r="C16" s="5"/>
      <c r="D16" s="58"/>
      <c r="E16" s="26">
        <v>400000</v>
      </c>
      <c r="F16" s="21"/>
      <c r="G16" s="8"/>
      <c r="H16" s="9"/>
      <c r="I16" s="10"/>
      <c r="J16" s="11"/>
    </row>
    <row r="17" spans="1:10" x14ac:dyDescent="0.2">
      <c r="A17" s="27" t="s">
        <v>15</v>
      </c>
      <c r="B17" s="26">
        <v>100</v>
      </c>
      <c r="C17" s="5"/>
      <c r="D17" s="58"/>
      <c r="E17" s="26">
        <v>100</v>
      </c>
      <c r="F17" s="26"/>
      <c r="G17" s="8"/>
      <c r="H17" s="9"/>
      <c r="I17" s="10"/>
      <c r="J17" s="11"/>
    </row>
    <row r="18" spans="1:10" x14ac:dyDescent="0.2">
      <c r="A18" s="27" t="s">
        <v>16</v>
      </c>
      <c r="B18" s="26">
        <v>41267</v>
      </c>
      <c r="C18" s="5"/>
      <c r="D18" s="58"/>
      <c r="E18" s="26">
        <v>41267</v>
      </c>
      <c r="F18" s="26"/>
      <c r="G18" s="8"/>
      <c r="H18" s="9"/>
      <c r="I18" s="10"/>
      <c r="J18" s="11"/>
    </row>
    <row r="19" spans="1:10" x14ac:dyDescent="0.2">
      <c r="A19" s="27" t="s">
        <v>17</v>
      </c>
      <c r="B19" s="26">
        <v>70000</v>
      </c>
      <c r="C19" s="5"/>
      <c r="D19" s="58"/>
      <c r="E19" s="26">
        <v>70000</v>
      </c>
      <c r="F19" s="26"/>
      <c r="G19" s="8"/>
      <c r="H19" s="9"/>
      <c r="I19" s="10"/>
      <c r="J19" s="11"/>
    </row>
    <row r="20" spans="1:10" x14ac:dyDescent="0.2">
      <c r="A20" s="27" t="s">
        <v>18</v>
      </c>
      <c r="B20" s="26">
        <v>20000</v>
      </c>
      <c r="C20" s="5"/>
      <c r="D20" s="58"/>
      <c r="E20" s="26">
        <v>20000</v>
      </c>
      <c r="F20" s="26"/>
      <c r="G20" s="8"/>
      <c r="H20" s="9"/>
      <c r="I20" s="10"/>
      <c r="J20" s="11"/>
    </row>
    <row r="21" spans="1:10" x14ac:dyDescent="0.2">
      <c r="A21" s="27" t="s">
        <v>19</v>
      </c>
      <c r="B21" s="26">
        <v>1700</v>
      </c>
      <c r="C21" s="5"/>
      <c r="D21" s="58"/>
      <c r="E21" s="26">
        <v>1700</v>
      </c>
      <c r="F21" s="26"/>
      <c r="G21" s="8"/>
      <c r="H21" s="9"/>
      <c r="I21" s="10"/>
      <c r="J21" s="11"/>
    </row>
    <row r="22" spans="1:10" x14ac:dyDescent="0.2">
      <c r="A22" s="12" t="s">
        <v>20</v>
      </c>
      <c r="B22" s="26">
        <v>18000</v>
      </c>
      <c r="C22" s="5"/>
      <c r="D22" s="58">
        <v>-2500</v>
      </c>
      <c r="E22" s="26">
        <f>18000-2500</f>
        <v>15500</v>
      </c>
      <c r="F22" s="26"/>
      <c r="G22" s="8"/>
      <c r="H22" s="9"/>
      <c r="I22" s="10"/>
      <c r="J22" s="11"/>
    </row>
    <row r="23" spans="1:10" x14ac:dyDescent="0.2">
      <c r="A23" s="12" t="s">
        <v>21</v>
      </c>
      <c r="B23" s="26">
        <v>1200</v>
      </c>
      <c r="C23" s="5"/>
      <c r="D23" s="58"/>
      <c r="E23" s="26">
        <v>1200</v>
      </c>
      <c r="F23" s="26"/>
      <c r="G23" s="8"/>
      <c r="H23" s="9"/>
      <c r="I23" s="10"/>
      <c r="J23" s="11"/>
    </row>
    <row r="24" spans="1:10" x14ac:dyDescent="0.2">
      <c r="A24" s="27" t="s">
        <v>22</v>
      </c>
      <c r="B24" s="26">
        <v>1500</v>
      </c>
      <c r="C24" s="5"/>
      <c r="D24" s="58"/>
      <c r="E24" s="26">
        <v>1500</v>
      </c>
      <c r="F24" s="26"/>
      <c r="G24" s="8"/>
      <c r="H24" s="9"/>
      <c r="I24" s="10"/>
      <c r="J24" s="11"/>
    </row>
    <row r="25" spans="1:10" x14ac:dyDescent="0.2">
      <c r="A25" s="12" t="s">
        <v>23</v>
      </c>
      <c r="B25" s="26">
        <v>13500</v>
      </c>
      <c r="C25" s="5"/>
      <c r="D25" s="58"/>
      <c r="E25" s="26">
        <v>13500</v>
      </c>
      <c r="F25" s="26"/>
      <c r="G25" s="8"/>
      <c r="H25" s="9"/>
      <c r="I25" s="10"/>
      <c r="J25" s="11"/>
    </row>
    <row r="26" spans="1:10" x14ac:dyDescent="0.2">
      <c r="A26" s="12" t="s">
        <v>24</v>
      </c>
      <c r="B26" s="26">
        <v>200</v>
      </c>
      <c r="C26" s="5"/>
      <c r="D26" s="58"/>
      <c r="E26" s="26">
        <v>200</v>
      </c>
      <c r="F26" s="26"/>
      <c r="G26" s="8"/>
      <c r="H26" s="9"/>
      <c r="I26" s="10"/>
      <c r="J26" s="11"/>
    </row>
    <row r="27" spans="1:10" x14ac:dyDescent="0.2">
      <c r="A27" s="12" t="s">
        <v>25</v>
      </c>
      <c r="B27" s="26">
        <v>200</v>
      </c>
      <c r="C27" s="5"/>
      <c r="D27" s="58"/>
      <c r="E27" s="26">
        <v>200</v>
      </c>
      <c r="F27" s="26"/>
      <c r="G27" s="8"/>
      <c r="H27" s="9"/>
      <c r="I27" s="10"/>
      <c r="J27" s="11"/>
    </row>
    <row r="28" spans="1:10" x14ac:dyDescent="0.2">
      <c r="A28" s="27" t="s">
        <v>26</v>
      </c>
      <c r="B28" s="28">
        <v>1718</v>
      </c>
      <c r="C28" s="5"/>
      <c r="D28" s="58"/>
      <c r="E28" s="28">
        <v>1718</v>
      </c>
      <c r="F28" s="28"/>
      <c r="G28" s="8"/>
      <c r="H28" s="9"/>
      <c r="I28" s="10"/>
      <c r="J28" s="11"/>
    </row>
    <row r="29" spans="1:10" x14ac:dyDescent="0.2">
      <c r="A29" s="27" t="s">
        <v>27</v>
      </c>
      <c r="B29" s="26">
        <v>200</v>
      </c>
      <c r="C29" s="5"/>
      <c r="D29" s="58"/>
      <c r="E29" s="26">
        <v>200</v>
      </c>
      <c r="F29" s="26"/>
      <c r="G29" s="8"/>
      <c r="H29" s="9"/>
      <c r="I29" s="10"/>
      <c r="J29" s="11"/>
    </row>
    <row r="30" spans="1:10" x14ac:dyDescent="0.2">
      <c r="A30" s="27" t="s">
        <v>28</v>
      </c>
      <c r="B30" s="26">
        <v>35000</v>
      </c>
      <c r="C30" s="5"/>
      <c r="D30" s="58"/>
      <c r="E30" s="26">
        <v>35000</v>
      </c>
      <c r="F30" s="26"/>
      <c r="G30" s="8"/>
      <c r="H30" s="9"/>
      <c r="I30" s="10"/>
      <c r="J30" s="11"/>
    </row>
    <row r="31" spans="1:10" x14ac:dyDescent="0.2">
      <c r="A31" s="27" t="s">
        <v>29</v>
      </c>
      <c r="B31" s="26">
        <v>1500</v>
      </c>
      <c r="C31" s="5"/>
      <c r="D31" s="58"/>
      <c r="E31" s="26">
        <v>1500</v>
      </c>
      <c r="F31" s="26"/>
      <c r="G31" s="8"/>
      <c r="H31" s="9"/>
      <c r="I31" s="10"/>
      <c r="J31" s="11"/>
    </row>
    <row r="32" spans="1:10" x14ac:dyDescent="0.2">
      <c r="A32" s="27" t="s">
        <v>30</v>
      </c>
      <c r="B32" s="26">
        <v>16589</v>
      </c>
      <c r="C32" s="5"/>
      <c r="D32" s="58"/>
      <c r="E32" s="26">
        <v>16589</v>
      </c>
      <c r="F32" s="26"/>
      <c r="G32" s="8"/>
      <c r="H32" s="9"/>
      <c r="I32" s="10"/>
      <c r="J32" s="11"/>
    </row>
    <row r="33" spans="1:10" x14ac:dyDescent="0.2">
      <c r="A33" s="27" t="s">
        <v>31</v>
      </c>
      <c r="B33" s="26">
        <v>8500</v>
      </c>
      <c r="C33" s="5"/>
      <c r="D33" s="58"/>
      <c r="E33" s="26">
        <v>8500</v>
      </c>
      <c r="F33" s="26"/>
      <c r="G33" s="8"/>
      <c r="H33" s="9"/>
      <c r="I33" s="10"/>
      <c r="J33" s="11"/>
    </row>
    <row r="34" spans="1:10" x14ac:dyDescent="0.2">
      <c r="A34" s="27" t="s">
        <v>32</v>
      </c>
      <c r="B34" s="26">
        <v>15000</v>
      </c>
      <c r="C34" s="5"/>
      <c r="D34" s="58"/>
      <c r="E34" s="26">
        <v>15000</v>
      </c>
      <c r="F34" s="26"/>
      <c r="G34" s="8"/>
      <c r="H34" s="9"/>
      <c r="I34" s="10"/>
      <c r="J34" s="11"/>
    </row>
    <row r="35" spans="1:10" x14ac:dyDescent="0.2">
      <c r="A35" s="27" t="s">
        <v>33</v>
      </c>
      <c r="B35" s="26">
        <v>2558</v>
      </c>
      <c r="C35" s="5"/>
      <c r="D35" s="58"/>
      <c r="E35" s="26">
        <v>2558</v>
      </c>
      <c r="F35" s="26"/>
      <c r="G35" s="8"/>
      <c r="H35" s="9"/>
      <c r="I35" s="10"/>
      <c r="J35" s="11"/>
    </row>
    <row r="36" spans="1:10" x14ac:dyDescent="0.2">
      <c r="A36" s="27" t="s">
        <v>34</v>
      </c>
      <c r="B36" s="26">
        <v>3704</v>
      </c>
      <c r="C36" s="5"/>
      <c r="D36" s="58"/>
      <c r="E36" s="26">
        <v>3704</v>
      </c>
      <c r="F36" s="26"/>
      <c r="G36" s="8"/>
      <c r="H36" s="9"/>
      <c r="I36" s="10"/>
      <c r="J36" s="11"/>
    </row>
    <row r="37" spans="1:10" x14ac:dyDescent="0.2">
      <c r="A37" s="27" t="s">
        <v>35</v>
      </c>
      <c r="B37" s="26">
        <v>1006</v>
      </c>
      <c r="C37" s="5"/>
      <c r="D37" s="58"/>
      <c r="E37" s="26">
        <v>1006</v>
      </c>
      <c r="F37" s="26"/>
      <c r="G37" s="8"/>
      <c r="H37" s="9"/>
      <c r="I37" s="10"/>
      <c r="J37" s="11"/>
    </row>
    <row r="38" spans="1:10" x14ac:dyDescent="0.2">
      <c r="A38" s="27" t="s">
        <v>36</v>
      </c>
      <c r="B38" s="26">
        <v>2500</v>
      </c>
      <c r="C38" s="5"/>
      <c r="D38" s="58"/>
      <c r="E38" s="26">
        <v>2500</v>
      </c>
      <c r="F38" s="26"/>
      <c r="G38" s="8"/>
      <c r="H38" s="9"/>
      <c r="I38" s="10"/>
      <c r="J38" s="11"/>
    </row>
    <row r="39" spans="1:10" x14ac:dyDescent="0.2">
      <c r="A39" s="27" t="s">
        <v>37</v>
      </c>
      <c r="B39" s="26">
        <v>3000</v>
      </c>
      <c r="C39" s="5"/>
      <c r="D39" s="58"/>
      <c r="E39" s="26">
        <v>3000</v>
      </c>
      <c r="F39" s="26"/>
      <c r="G39" s="8"/>
      <c r="H39" s="9"/>
      <c r="I39" s="10"/>
      <c r="J39" s="11"/>
    </row>
    <row r="40" spans="1:10" x14ac:dyDescent="0.2">
      <c r="A40" s="27" t="s">
        <v>38</v>
      </c>
      <c r="B40" s="26">
        <v>2000</v>
      </c>
      <c r="C40" s="5"/>
      <c r="D40" s="58"/>
      <c r="E40" s="26">
        <v>2000</v>
      </c>
      <c r="F40" s="26"/>
      <c r="G40" s="8"/>
      <c r="H40" s="9"/>
      <c r="I40" s="10"/>
      <c r="J40" s="11"/>
    </row>
    <row r="41" spans="1:10" x14ac:dyDescent="0.2">
      <c r="A41" s="27" t="s">
        <v>39</v>
      </c>
      <c r="B41" s="26">
        <v>6500</v>
      </c>
      <c r="C41" s="5"/>
      <c r="D41" s="58"/>
      <c r="E41" s="26">
        <v>6500</v>
      </c>
      <c r="F41" s="26"/>
      <c r="G41" s="8"/>
      <c r="H41" s="9"/>
      <c r="I41" s="10"/>
      <c r="J41" s="11"/>
    </row>
    <row r="42" spans="1:10" x14ac:dyDescent="0.2">
      <c r="A42" s="27" t="s">
        <v>40</v>
      </c>
      <c r="B42" s="26">
        <f>12000+3547</f>
        <v>15547</v>
      </c>
      <c r="C42" s="5"/>
      <c r="D42" s="58"/>
      <c r="E42" s="26">
        <f>12000+3547</f>
        <v>15547</v>
      </c>
      <c r="F42" s="26"/>
      <c r="G42" s="8"/>
      <c r="H42" s="9"/>
      <c r="I42" s="10"/>
      <c r="J42" s="11"/>
    </row>
    <row r="43" spans="1:10" x14ac:dyDescent="0.2">
      <c r="A43" s="27" t="s">
        <v>41</v>
      </c>
      <c r="B43" s="26">
        <v>500</v>
      </c>
      <c r="C43" s="5"/>
      <c r="D43" s="58"/>
      <c r="E43" s="26">
        <v>500</v>
      </c>
      <c r="F43" s="26"/>
      <c r="G43" s="8"/>
      <c r="H43" s="9"/>
      <c r="I43" s="10"/>
      <c r="J43" s="11"/>
    </row>
    <row r="44" spans="1:10" x14ac:dyDescent="0.2">
      <c r="A44" s="27" t="s">
        <v>42</v>
      </c>
      <c r="B44" s="26">
        <v>1500</v>
      </c>
      <c r="C44" s="5"/>
      <c r="D44" s="58"/>
      <c r="E44" s="26">
        <v>1500</v>
      </c>
      <c r="F44" s="26"/>
      <c r="G44" s="8"/>
      <c r="H44" s="9"/>
      <c r="I44" s="10"/>
      <c r="J44" s="11"/>
    </row>
    <row r="45" spans="1:10" x14ac:dyDescent="0.2">
      <c r="A45" s="27" t="s">
        <v>43</v>
      </c>
      <c r="B45" s="26">
        <v>28000</v>
      </c>
      <c r="C45" s="5"/>
      <c r="D45" s="58"/>
      <c r="E45" s="26">
        <v>28000</v>
      </c>
      <c r="F45" s="26"/>
      <c r="G45" s="8"/>
      <c r="H45" s="9"/>
      <c r="I45" s="10"/>
      <c r="J45" s="11"/>
    </row>
    <row r="46" spans="1:10" x14ac:dyDescent="0.2">
      <c r="A46" s="27" t="s">
        <v>44</v>
      </c>
      <c r="B46" s="26">
        <v>7500</v>
      </c>
      <c r="C46" s="5"/>
      <c r="D46" s="58"/>
      <c r="E46" s="26">
        <v>7500</v>
      </c>
      <c r="F46" s="26"/>
      <c r="G46" s="8"/>
      <c r="H46" s="9"/>
      <c r="I46" s="10"/>
      <c r="J46" s="11"/>
    </row>
    <row r="47" spans="1:10" x14ac:dyDescent="0.2">
      <c r="A47" s="27" t="s">
        <v>45</v>
      </c>
      <c r="B47" s="26">
        <v>9000</v>
      </c>
      <c r="C47" s="5"/>
      <c r="D47" s="58"/>
      <c r="E47" s="26">
        <v>9000</v>
      </c>
      <c r="F47" s="26"/>
      <c r="G47" s="8"/>
      <c r="H47" s="9"/>
      <c r="I47" s="10"/>
      <c r="J47" s="11"/>
    </row>
    <row r="48" spans="1:10" x14ac:dyDescent="0.2">
      <c r="A48" s="27" t="s">
        <v>46</v>
      </c>
      <c r="B48" s="26">
        <v>200</v>
      </c>
      <c r="C48" s="5"/>
      <c r="D48" s="58"/>
      <c r="E48" s="26">
        <v>200</v>
      </c>
      <c r="F48" s="26"/>
      <c r="G48" s="8"/>
      <c r="H48" s="9"/>
      <c r="I48" s="10"/>
      <c r="J48" s="11"/>
    </row>
    <row r="49" spans="1:10" x14ac:dyDescent="0.2">
      <c r="A49" s="27" t="s">
        <v>47</v>
      </c>
      <c r="B49" s="26">
        <v>7500</v>
      </c>
      <c r="C49" s="5"/>
      <c r="D49" s="58">
        <v>-5000</v>
      </c>
      <c r="E49" s="26">
        <v>2500</v>
      </c>
      <c r="F49" s="26"/>
      <c r="G49" s="8"/>
      <c r="H49" s="9"/>
      <c r="I49" s="10"/>
      <c r="J49" s="11"/>
    </row>
    <row r="50" spans="1:10" x14ac:dyDescent="0.2">
      <c r="A50" s="27" t="s">
        <v>48</v>
      </c>
      <c r="B50" s="26">
        <v>60000</v>
      </c>
      <c r="C50" s="5" t="s">
        <v>49</v>
      </c>
      <c r="D50" s="58"/>
      <c r="E50" s="26">
        <v>60000</v>
      </c>
      <c r="F50" s="26"/>
      <c r="G50" s="8"/>
      <c r="H50" s="9"/>
      <c r="I50" s="10"/>
      <c r="J50" s="11"/>
    </row>
    <row r="51" spans="1:10" ht="13.5" thickBot="1" x14ac:dyDescent="0.25">
      <c r="A51" s="12" t="s">
        <v>50</v>
      </c>
      <c r="B51" s="29">
        <f>SUM(B14:B50)</f>
        <v>817289</v>
      </c>
      <c r="C51" s="5"/>
      <c r="D51" s="29">
        <f>SUM(D14:D50)</f>
        <v>0</v>
      </c>
      <c r="E51" s="29">
        <f>SUM(E14:E50)</f>
        <v>817289</v>
      </c>
      <c r="F51" s="30"/>
      <c r="G51" s="8"/>
      <c r="H51" s="9"/>
      <c r="I51" s="10"/>
      <c r="J51" s="11"/>
    </row>
    <row r="52" spans="1:10" ht="13.5" thickTop="1" x14ac:dyDescent="0.2">
      <c r="A52" s="27" t="s">
        <v>51</v>
      </c>
      <c r="B52" s="21">
        <f>B6</f>
        <v>15682960</v>
      </c>
      <c r="C52" s="31" t="s">
        <v>52</v>
      </c>
      <c r="D52" s="58"/>
      <c r="E52" s="21">
        <f>E6</f>
        <v>15687169</v>
      </c>
      <c r="F52" s="32"/>
      <c r="G52" s="33"/>
      <c r="H52" s="9"/>
      <c r="I52" s="10"/>
      <c r="J52" s="11"/>
    </row>
    <row r="53" spans="1:10" x14ac:dyDescent="0.2">
      <c r="A53" s="27" t="s">
        <v>53</v>
      </c>
      <c r="B53" s="21">
        <f>B7</f>
        <v>13630680</v>
      </c>
      <c r="C53" s="5" t="s">
        <v>52</v>
      </c>
      <c r="D53" s="58"/>
      <c r="E53" s="21">
        <f>E7</f>
        <v>13630680</v>
      </c>
      <c r="F53" s="32"/>
      <c r="G53" s="8"/>
      <c r="H53" s="9"/>
      <c r="I53" s="10"/>
      <c r="J53" s="11"/>
    </row>
    <row r="54" spans="1:10" x14ac:dyDescent="0.2">
      <c r="A54" s="27" t="s">
        <v>2</v>
      </c>
      <c r="B54" s="21">
        <f>B5</f>
        <v>159400</v>
      </c>
      <c r="C54" s="5" t="s">
        <v>54</v>
      </c>
      <c r="D54" s="58"/>
      <c r="E54" s="21">
        <f>E5</f>
        <v>159400</v>
      </c>
      <c r="F54" s="32"/>
      <c r="G54" s="8"/>
      <c r="H54" s="9"/>
      <c r="I54" s="10"/>
      <c r="J54" s="11"/>
    </row>
    <row r="55" spans="1:10" x14ac:dyDescent="0.2">
      <c r="A55" s="27" t="s">
        <v>55</v>
      </c>
      <c r="B55" s="21">
        <f>B8</f>
        <v>32284</v>
      </c>
      <c r="C55" s="5" t="s">
        <v>52</v>
      </c>
      <c r="D55" s="58"/>
      <c r="E55" s="21">
        <f>E8</f>
        <v>32284</v>
      </c>
      <c r="F55" s="32"/>
      <c r="G55" s="8"/>
      <c r="H55" s="9"/>
      <c r="I55" s="10"/>
      <c r="J55" s="11"/>
    </row>
    <row r="56" spans="1:10" hidden="1" x14ac:dyDescent="0.2">
      <c r="A56" s="5"/>
      <c r="B56" s="34">
        <v>27607648.920000002</v>
      </c>
      <c r="C56" s="5"/>
      <c r="D56" s="58"/>
      <c r="F56" s="35"/>
      <c r="G56" s="8"/>
      <c r="H56" s="9"/>
      <c r="I56" s="10"/>
      <c r="J56" s="11"/>
    </row>
    <row r="57" spans="1:10" hidden="1" x14ac:dyDescent="0.2">
      <c r="A57" s="27"/>
      <c r="B57" s="5"/>
      <c r="C57" s="5"/>
      <c r="D57" s="58"/>
      <c r="E57" s="64"/>
      <c r="F57" s="36"/>
      <c r="G57" s="8"/>
      <c r="H57" s="9"/>
      <c r="I57" s="10"/>
      <c r="J57" s="11"/>
    </row>
    <row r="58" spans="1:10" hidden="1" x14ac:dyDescent="0.2">
      <c r="A58" s="12" t="s">
        <v>56</v>
      </c>
      <c r="B58" s="13">
        <v>27613039</v>
      </c>
      <c r="C58" s="5"/>
      <c r="D58" s="58"/>
      <c r="E58" s="62"/>
      <c r="F58" s="22"/>
      <c r="G58" s="8"/>
      <c r="H58" s="9"/>
      <c r="I58" s="10"/>
      <c r="J58" s="11"/>
    </row>
    <row r="59" spans="1:10" hidden="1" x14ac:dyDescent="0.2">
      <c r="A59" s="12" t="s">
        <v>57</v>
      </c>
      <c r="B59" s="37">
        <v>27607648.920000002</v>
      </c>
      <c r="C59" s="5"/>
      <c r="D59" s="58"/>
      <c r="E59" s="62"/>
      <c r="F59" s="22"/>
      <c r="G59" s="8"/>
      <c r="H59" s="9"/>
      <c r="I59" s="10"/>
      <c r="J59" s="11"/>
    </row>
    <row r="60" spans="1:10" hidden="1" x14ac:dyDescent="0.2">
      <c r="A60" s="38"/>
      <c r="B60" s="39">
        <v>5390.0799999982119</v>
      </c>
      <c r="C60" s="5"/>
      <c r="D60" s="58"/>
      <c r="E60" s="62"/>
      <c r="F60" s="40"/>
      <c r="G60" s="8"/>
      <c r="H60" s="9"/>
      <c r="I60" s="10"/>
      <c r="J60" s="11"/>
    </row>
    <row r="61" spans="1:10" x14ac:dyDescent="0.2">
      <c r="A61" s="23"/>
      <c r="B61" s="21"/>
      <c r="C61" s="41"/>
      <c r="D61" s="58"/>
      <c r="E61" s="58"/>
      <c r="F61" s="32"/>
      <c r="G61" s="42"/>
      <c r="H61" s="9"/>
      <c r="I61" s="10"/>
      <c r="J61" s="11"/>
    </row>
    <row r="62" spans="1:10" x14ac:dyDescent="0.2">
      <c r="A62" s="12" t="s">
        <v>58</v>
      </c>
      <c r="B62" s="34">
        <v>765289</v>
      </c>
      <c r="C62" s="5" t="s">
        <v>59</v>
      </c>
      <c r="D62" s="58">
        <f>B62-E62</f>
        <v>340289</v>
      </c>
      <c r="E62" s="62">
        <v>425000</v>
      </c>
      <c r="F62" s="35"/>
      <c r="G62" s="8"/>
      <c r="H62" s="9"/>
      <c r="I62" s="10"/>
      <c r="J62" s="11"/>
    </row>
    <row r="63" spans="1:10" x14ac:dyDescent="0.2">
      <c r="A63" s="12" t="s">
        <v>75</v>
      </c>
      <c r="B63" s="34"/>
      <c r="C63" s="5" t="s">
        <v>60</v>
      </c>
      <c r="D63" s="58">
        <v>260669</v>
      </c>
      <c r="E63" s="62">
        <v>260669</v>
      </c>
      <c r="F63" s="35"/>
      <c r="G63" s="8"/>
      <c r="H63" s="9"/>
      <c r="I63" s="10"/>
      <c r="J63" s="11"/>
    </row>
    <row r="64" spans="1:10" x14ac:dyDescent="0.2">
      <c r="A64" s="12" t="s">
        <v>74</v>
      </c>
      <c r="B64" s="34">
        <v>0</v>
      </c>
      <c r="C64" s="5"/>
      <c r="D64" s="58">
        <v>79620</v>
      </c>
      <c r="E64" s="62">
        <v>79620</v>
      </c>
      <c r="F64" s="35"/>
      <c r="G64" s="8"/>
      <c r="H64" s="9"/>
      <c r="I64" s="10"/>
      <c r="J64" s="11"/>
    </row>
    <row r="65" spans="1:10" ht="13.5" thickBot="1" x14ac:dyDescent="0.25">
      <c r="A65" s="12" t="s">
        <v>61</v>
      </c>
      <c r="B65" s="43">
        <v>52000</v>
      </c>
      <c r="C65" s="5" t="s">
        <v>62</v>
      </c>
      <c r="D65" s="74"/>
      <c r="E65" s="73">
        <v>52000</v>
      </c>
      <c r="F65" s="35"/>
      <c r="G65" s="8"/>
      <c r="H65" s="9"/>
      <c r="I65" s="10"/>
      <c r="J65" s="11"/>
    </row>
    <row r="66" spans="1:10" x14ac:dyDescent="0.2">
      <c r="A66" s="12" t="s">
        <v>63</v>
      </c>
      <c r="B66" s="34">
        <f>SUM(B62:B65)</f>
        <v>817289</v>
      </c>
      <c r="C66" s="44"/>
      <c r="D66" s="34"/>
      <c r="E66" s="34">
        <f>SUM(E62:E65)</f>
        <v>817289</v>
      </c>
      <c r="F66" s="35"/>
      <c r="G66" s="45"/>
      <c r="H66" s="9"/>
      <c r="I66" s="10"/>
      <c r="J66" s="11"/>
    </row>
    <row r="67" spans="1:10" ht="13.5" thickBot="1" x14ac:dyDescent="0.25">
      <c r="A67" s="46" t="s">
        <v>50</v>
      </c>
      <c r="B67" s="47">
        <f>B51</f>
        <v>817289</v>
      </c>
      <c r="C67" s="5"/>
      <c r="D67" s="74"/>
      <c r="E67" s="47">
        <f>E51</f>
        <v>817289</v>
      </c>
      <c r="F67" s="48"/>
      <c r="G67" s="8"/>
      <c r="H67" s="9"/>
      <c r="I67" s="10"/>
      <c r="J67" s="11"/>
    </row>
    <row r="68" spans="1:10" ht="13.5" thickBot="1" x14ac:dyDescent="0.25">
      <c r="A68" s="12" t="s">
        <v>64</v>
      </c>
      <c r="B68" s="49">
        <f>B66-B67</f>
        <v>0</v>
      </c>
      <c r="C68" s="5"/>
      <c r="D68" s="49">
        <f>D66-D67</f>
        <v>0</v>
      </c>
      <c r="E68" s="49">
        <f>E66-E67</f>
        <v>0</v>
      </c>
      <c r="F68" s="50"/>
      <c r="G68" s="8"/>
      <c r="H68" s="9"/>
      <c r="I68" s="10"/>
      <c r="J68" s="11"/>
    </row>
    <row r="69" spans="1:10" ht="13.5" thickTop="1" x14ac:dyDescent="0.2">
      <c r="A69" s="5"/>
      <c r="B69" s="5"/>
      <c r="C69" s="5"/>
      <c r="D69" s="58"/>
      <c r="F69" s="8"/>
      <c r="G69" s="8"/>
      <c r="H69" s="9"/>
      <c r="I69" s="10"/>
      <c r="J69" s="11"/>
    </row>
    <row r="70" spans="1:10" hidden="1" x14ac:dyDescent="0.2">
      <c r="A70" s="5"/>
      <c r="B70" s="5"/>
      <c r="C70" s="5"/>
      <c r="D70" s="58"/>
      <c r="F70" s="8"/>
      <c r="G70" s="8"/>
      <c r="H70" s="9"/>
      <c r="I70" s="10"/>
      <c r="J70" s="11"/>
    </row>
    <row r="71" spans="1:10" hidden="1" x14ac:dyDescent="0.2">
      <c r="A71" s="51" t="s">
        <v>65</v>
      </c>
      <c r="B71" s="51" t="s">
        <v>66</v>
      </c>
      <c r="C71" s="44"/>
      <c r="D71" s="58"/>
      <c r="E71" s="65" t="s">
        <v>65</v>
      </c>
      <c r="F71" s="52"/>
      <c r="G71" s="45"/>
      <c r="H71" s="9"/>
      <c r="I71" s="10"/>
      <c r="J71" s="11"/>
    </row>
    <row r="72" spans="1:10" ht="13.5" hidden="1" thickBot="1" x14ac:dyDescent="0.25">
      <c r="A72" s="53">
        <v>14554591</v>
      </c>
      <c r="B72" s="53">
        <v>12867563</v>
      </c>
      <c r="C72" s="53" t="s">
        <v>67</v>
      </c>
      <c r="D72" s="58"/>
      <c r="E72" s="66">
        <v>14554591</v>
      </c>
      <c r="F72" s="45"/>
      <c r="G72" s="45"/>
      <c r="H72" s="9"/>
      <c r="I72" s="10"/>
      <c r="J72" s="11"/>
    </row>
    <row r="73" spans="1:10" hidden="1" x14ac:dyDescent="0.2">
      <c r="A73" s="44">
        <v>13823960.08</v>
      </c>
      <c r="B73" s="44">
        <v>12821563</v>
      </c>
      <c r="C73" s="44" t="s">
        <v>68</v>
      </c>
      <c r="D73" s="58"/>
      <c r="E73" s="61">
        <v>13823960.08</v>
      </c>
      <c r="F73" s="45"/>
      <c r="G73" s="45"/>
      <c r="H73" s="9"/>
      <c r="I73" s="10"/>
      <c r="J73" s="11"/>
    </row>
    <row r="74" spans="1:10" ht="13.5" hidden="1" thickBot="1" x14ac:dyDescent="0.25">
      <c r="A74" s="54">
        <v>730630.91999999993</v>
      </c>
      <c r="B74" s="54">
        <v>46000</v>
      </c>
      <c r="C74" s="54" t="s">
        <v>69</v>
      </c>
      <c r="D74" s="58"/>
      <c r="E74" s="67">
        <v>730630.91999999993</v>
      </c>
      <c r="F74" s="45"/>
      <c r="G74" s="45"/>
      <c r="H74" s="9"/>
      <c r="I74" s="10"/>
      <c r="J74" s="11"/>
    </row>
    <row r="75" spans="1:10" ht="13.5" hidden="1" thickBot="1" x14ac:dyDescent="0.25">
      <c r="A75" s="55">
        <v>14554591</v>
      </c>
      <c r="B75" s="55">
        <v>12867563</v>
      </c>
      <c r="C75" s="55" t="s">
        <v>70</v>
      </c>
      <c r="D75" s="58"/>
      <c r="E75" s="68">
        <v>14554591</v>
      </c>
      <c r="F75" s="45"/>
      <c r="G75" s="45"/>
      <c r="H75" s="9"/>
      <c r="I75" s="10"/>
      <c r="J75" s="11"/>
    </row>
    <row r="76" spans="1:10" x14ac:dyDescent="0.2">
      <c r="D76" s="58"/>
      <c r="F76" s="56"/>
      <c r="G76" s="9"/>
      <c r="H76" s="9"/>
      <c r="I76" s="10"/>
      <c r="J76" s="11"/>
    </row>
    <row r="77" spans="1:10" ht="12.75" customHeight="1" x14ac:dyDescent="0.2">
      <c r="A77" s="77" t="s">
        <v>71</v>
      </c>
      <c r="B77" s="77"/>
      <c r="C77" s="77"/>
      <c r="D77" s="77"/>
      <c r="E77" s="77"/>
      <c r="F77" s="77"/>
    </row>
    <row r="78" spans="1:10" x14ac:dyDescent="0.2">
      <c r="A78" s="77"/>
      <c r="B78" s="77"/>
      <c r="C78" s="77"/>
      <c r="D78" s="77"/>
      <c r="E78" s="77"/>
      <c r="F78" s="77"/>
    </row>
    <row r="79" spans="1:10" x14ac:dyDescent="0.2">
      <c r="A79" s="77"/>
      <c r="B79" s="77"/>
      <c r="C79" s="77"/>
      <c r="D79" s="77"/>
      <c r="E79" s="77"/>
      <c r="F79" s="77"/>
    </row>
    <row r="80" spans="1:10" x14ac:dyDescent="0.2">
      <c r="A80" s="57"/>
      <c r="B80" s="57"/>
      <c r="C80" s="57"/>
      <c r="D80" s="69"/>
      <c r="E80" s="70"/>
    </row>
    <row r="81" spans="1:5" ht="16.5" customHeight="1" x14ac:dyDescent="0.2">
      <c r="A81" s="75" t="s">
        <v>76</v>
      </c>
      <c r="B81" s="75"/>
      <c r="C81" s="57"/>
      <c r="D81" s="69"/>
      <c r="E81" s="70"/>
    </row>
    <row r="82" spans="1:5" x14ac:dyDescent="0.2">
      <c r="D82" s="58"/>
    </row>
    <row r="83" spans="1:5" x14ac:dyDescent="0.2">
      <c r="D83" s="58"/>
    </row>
    <row r="84" spans="1:5" x14ac:dyDescent="0.2">
      <c r="D84" s="58"/>
    </row>
    <row r="85" spans="1:5" x14ac:dyDescent="0.2">
      <c r="D85" s="58"/>
    </row>
    <row r="86" spans="1:5" x14ac:dyDescent="0.2">
      <c r="D86" s="58"/>
    </row>
    <row r="87" spans="1:5" x14ac:dyDescent="0.2">
      <c r="D87" s="58"/>
    </row>
    <row r="88" spans="1:5" x14ac:dyDescent="0.2">
      <c r="D88" s="58"/>
    </row>
    <row r="89" spans="1:5" x14ac:dyDescent="0.2">
      <c r="D89" s="58"/>
    </row>
    <row r="90" spans="1:5" x14ac:dyDescent="0.2">
      <c r="D90" s="58"/>
    </row>
    <row r="91" spans="1:5" x14ac:dyDescent="0.2">
      <c r="D91" s="58"/>
    </row>
    <row r="92" spans="1:5" x14ac:dyDescent="0.2">
      <c r="D92" s="58"/>
    </row>
    <row r="93" spans="1:5" x14ac:dyDescent="0.2">
      <c r="D93" s="58"/>
    </row>
    <row r="94" spans="1:5" x14ac:dyDescent="0.2">
      <c r="D94" s="58"/>
    </row>
    <row r="95" spans="1:5" x14ac:dyDescent="0.2">
      <c r="D95" s="58"/>
    </row>
    <row r="96" spans="1:5" x14ac:dyDescent="0.2">
      <c r="D96" s="58"/>
    </row>
    <row r="97" spans="4:4" x14ac:dyDescent="0.2">
      <c r="D97" s="58"/>
    </row>
    <row r="98" spans="4:4" x14ac:dyDescent="0.2">
      <c r="D98" s="58"/>
    </row>
    <row r="99" spans="4:4" x14ac:dyDescent="0.2">
      <c r="D99" s="58"/>
    </row>
    <row r="100" spans="4:4" x14ac:dyDescent="0.2">
      <c r="D100" s="58"/>
    </row>
    <row r="101" spans="4:4" x14ac:dyDescent="0.2">
      <c r="D101" s="58"/>
    </row>
    <row r="102" spans="4:4" x14ac:dyDescent="0.2">
      <c r="D102" s="58"/>
    </row>
    <row r="103" spans="4:4" x14ac:dyDescent="0.2">
      <c r="D103" s="58"/>
    </row>
    <row r="104" spans="4:4" x14ac:dyDescent="0.2">
      <c r="D104" s="58"/>
    </row>
    <row r="105" spans="4:4" x14ac:dyDescent="0.2">
      <c r="D105" s="58"/>
    </row>
    <row r="106" spans="4:4" x14ac:dyDescent="0.2">
      <c r="D106" s="58"/>
    </row>
    <row r="107" spans="4:4" x14ac:dyDescent="0.2">
      <c r="D107" s="58"/>
    </row>
    <row r="108" spans="4:4" x14ac:dyDescent="0.2">
      <c r="D108" s="58"/>
    </row>
    <row r="109" spans="4:4" x14ac:dyDescent="0.2">
      <c r="D109" s="58"/>
    </row>
    <row r="110" spans="4:4" x14ac:dyDescent="0.2">
      <c r="D110" s="58"/>
    </row>
    <row r="111" spans="4:4" x14ac:dyDescent="0.2">
      <c r="D111" s="58"/>
    </row>
    <row r="112" spans="4:4" x14ac:dyDescent="0.2">
      <c r="D112" s="58"/>
    </row>
    <row r="113" spans="4:4" x14ac:dyDescent="0.2">
      <c r="D113" s="58"/>
    </row>
    <row r="114" spans="4:4" x14ac:dyDescent="0.2">
      <c r="D114" s="58"/>
    </row>
    <row r="115" spans="4:4" x14ac:dyDescent="0.2">
      <c r="D115" s="58"/>
    </row>
    <row r="116" spans="4:4" x14ac:dyDescent="0.2">
      <c r="D116" s="58"/>
    </row>
    <row r="117" spans="4:4" x14ac:dyDescent="0.2">
      <c r="D117" s="58"/>
    </row>
    <row r="118" spans="4:4" x14ac:dyDescent="0.2">
      <c r="D118" s="58"/>
    </row>
    <row r="119" spans="4:4" x14ac:dyDescent="0.2">
      <c r="D119" s="58"/>
    </row>
    <row r="120" spans="4:4" x14ac:dyDescent="0.2">
      <c r="D120" s="58"/>
    </row>
    <row r="121" spans="4:4" x14ac:dyDescent="0.2">
      <c r="D121" s="58"/>
    </row>
    <row r="122" spans="4:4" x14ac:dyDescent="0.2">
      <c r="D122" s="58"/>
    </row>
    <row r="123" spans="4:4" x14ac:dyDescent="0.2">
      <c r="D123" s="58"/>
    </row>
    <row r="124" spans="4:4" x14ac:dyDescent="0.2">
      <c r="D124" s="58"/>
    </row>
    <row r="125" spans="4:4" x14ac:dyDescent="0.2">
      <c r="D125" s="58"/>
    </row>
    <row r="126" spans="4:4" x14ac:dyDescent="0.2">
      <c r="D126" s="58"/>
    </row>
    <row r="127" spans="4:4" x14ac:dyDescent="0.2">
      <c r="D127" s="58"/>
    </row>
    <row r="128" spans="4:4" x14ac:dyDescent="0.2">
      <c r="D128" s="58"/>
    </row>
    <row r="129" spans="4:4" x14ac:dyDescent="0.2">
      <c r="D129" s="58"/>
    </row>
    <row r="130" spans="4:4" x14ac:dyDescent="0.2">
      <c r="D130" s="58"/>
    </row>
    <row r="131" spans="4:4" x14ac:dyDescent="0.2">
      <c r="D131" s="58"/>
    </row>
    <row r="132" spans="4:4" x14ac:dyDescent="0.2">
      <c r="D132" s="58"/>
    </row>
    <row r="133" spans="4:4" x14ac:dyDescent="0.2">
      <c r="D133" s="58"/>
    </row>
    <row r="134" spans="4:4" x14ac:dyDescent="0.2">
      <c r="D134" s="58"/>
    </row>
    <row r="135" spans="4:4" x14ac:dyDescent="0.2">
      <c r="D135" s="58"/>
    </row>
    <row r="136" spans="4:4" x14ac:dyDescent="0.2">
      <c r="D136" s="58"/>
    </row>
    <row r="137" spans="4:4" x14ac:dyDescent="0.2">
      <c r="D137" s="58"/>
    </row>
    <row r="138" spans="4:4" x14ac:dyDescent="0.2">
      <c r="D138" s="58"/>
    </row>
    <row r="139" spans="4:4" x14ac:dyDescent="0.2">
      <c r="D139" s="58"/>
    </row>
    <row r="140" spans="4:4" x14ac:dyDescent="0.2">
      <c r="D140" s="58"/>
    </row>
    <row r="141" spans="4:4" x14ac:dyDescent="0.2">
      <c r="D141" s="58"/>
    </row>
    <row r="142" spans="4:4" x14ac:dyDescent="0.2">
      <c r="D142" s="58"/>
    </row>
    <row r="143" spans="4:4" x14ac:dyDescent="0.2">
      <c r="D143" s="58"/>
    </row>
    <row r="144" spans="4:4" x14ac:dyDescent="0.2">
      <c r="D144" s="58"/>
    </row>
    <row r="145" spans="4:4" x14ac:dyDescent="0.2">
      <c r="D145" s="58"/>
    </row>
    <row r="146" spans="4:4" x14ac:dyDescent="0.2">
      <c r="D146" s="58"/>
    </row>
    <row r="147" spans="4:4" x14ac:dyDescent="0.2">
      <c r="D147" s="58"/>
    </row>
    <row r="148" spans="4:4" x14ac:dyDescent="0.2">
      <c r="D148" s="58"/>
    </row>
    <row r="149" spans="4:4" x14ac:dyDescent="0.2">
      <c r="D149" s="58"/>
    </row>
    <row r="150" spans="4:4" x14ac:dyDescent="0.2">
      <c r="D150" s="58"/>
    </row>
    <row r="151" spans="4:4" x14ac:dyDescent="0.2">
      <c r="D151" s="58"/>
    </row>
    <row r="152" spans="4:4" x14ac:dyDescent="0.2">
      <c r="D152" s="58"/>
    </row>
  </sheetData>
  <mergeCells count="4">
    <mergeCell ref="A81:B81"/>
    <mergeCell ref="A1:B1"/>
    <mergeCell ref="A2:B2"/>
    <mergeCell ref="A77:F79"/>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 Larkin</dc:creator>
  <cp:lastModifiedBy>Susan Pettijohn</cp:lastModifiedBy>
  <dcterms:created xsi:type="dcterms:W3CDTF">2017-03-07T17:05:03Z</dcterms:created>
  <dcterms:modified xsi:type="dcterms:W3CDTF">2018-10-04T18:24:51Z</dcterms:modified>
</cp:coreProperties>
</file>